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activeTab="1"/>
  </bookViews>
  <sheets>
    <sheet name="20 " sheetId="21" r:id="rId1"/>
    <sheet name="21 - 01 C O M" sheetId="4" r:id="rId2"/>
    <sheet name="22-01 C O M " sheetId="19" r:id="rId3"/>
  </sheets>
  <definedNames>
    <definedName name="_xlnm._FilterDatabase" localSheetId="0" hidden="1">'20 '!$A$12:$O$12</definedName>
    <definedName name="_xlnm.Database" localSheetId="0">#REF!</definedName>
    <definedName name="_xlnm.Database" localSheetId="2">#REF!</definedName>
    <definedName name="_xlnm.Database">#REF!</definedName>
    <definedName name="_xlnm.Print_Area" localSheetId="0">'20 '!$A$1:$O$25</definedName>
    <definedName name="_xlnm.Print_Area" localSheetId="1">'21 - 01 C O M'!$A$1:$G$29</definedName>
    <definedName name="_xlnm.Print_Area" localSheetId="2">'22-01 C O M '!$A$1:$K$34</definedName>
  </definedNames>
  <calcPr calcId="124519"/>
</workbook>
</file>

<file path=xl/calcChain.xml><?xml version="1.0" encoding="utf-8"?>
<calcChain xmlns="http://schemas.openxmlformats.org/spreadsheetml/2006/main">
  <c r="F22" i="4"/>
  <c r="G18"/>
  <c r="D22"/>
  <c r="E22"/>
  <c r="H16" i="19"/>
  <c r="D23" l="1"/>
  <c r="C23"/>
  <c r="I22"/>
  <c r="H22"/>
  <c r="D21"/>
  <c r="C21"/>
  <c r="I20"/>
  <c r="H20"/>
  <c r="D19"/>
  <c r="C19"/>
  <c r="I18"/>
  <c r="H18"/>
  <c r="D17"/>
  <c r="C17"/>
  <c r="I16"/>
  <c r="D15"/>
  <c r="C15"/>
  <c r="I14"/>
  <c r="H14"/>
  <c r="G13"/>
  <c r="F13"/>
  <c r="G22" i="4" l="1"/>
  <c r="I19" i="19"/>
  <c r="I15"/>
  <c r="I21"/>
  <c r="I17"/>
  <c r="I23"/>
  <c r="H15"/>
  <c r="H17"/>
  <c r="H19"/>
  <c r="H21"/>
  <c r="H23"/>
  <c r="I13" l="1"/>
  <c r="H13"/>
</calcChain>
</file>

<file path=xl/sharedStrings.xml><?xml version="1.0" encoding="utf-8"?>
<sst xmlns="http://schemas.openxmlformats.org/spreadsheetml/2006/main" count="115" uniqueCount="74">
  <si>
    <t>Formular:</t>
  </si>
  <si>
    <t>FUNDAMENTAREA</t>
  </si>
  <si>
    <t>01</t>
  </si>
  <si>
    <t>02</t>
  </si>
  <si>
    <t>03</t>
  </si>
  <si>
    <t>04</t>
  </si>
  <si>
    <t>ORDONATOR PRINCIPAL DE CREDITE</t>
  </si>
  <si>
    <t>Propuneri</t>
  </si>
  <si>
    <t>%</t>
  </si>
  <si>
    <t>Nr. beneficiari</t>
  </si>
  <si>
    <t>x</t>
  </si>
  <si>
    <t>STIMULENT EDUCAȚIONAL PENTRU PREȘCOLARII DIN ÎNVĂȚĂMÂNTUL DE MASĂ</t>
  </si>
  <si>
    <t>*)   Formularul va fi utilizat și de municipiul București</t>
  </si>
  <si>
    <t xml:space="preserve">sumelor necesare acordării stimulentului educaţional prevăzut de Legea nr.248/2015 </t>
  </si>
  <si>
    <t xml:space="preserve">FUNDAMENTAREA      </t>
  </si>
  <si>
    <t>Nr.Crt.</t>
  </si>
  <si>
    <t>TOTAL</t>
  </si>
  <si>
    <t>particular acreditat</t>
  </si>
  <si>
    <t>de stat</t>
  </si>
  <si>
    <t>*) Formularul va fi utilizat și de municipiul București</t>
  </si>
  <si>
    <t>INDICATOR</t>
  </si>
  <si>
    <t>Nr.Crt</t>
  </si>
  <si>
    <t>*) Formularul va fi utilizat și de sectoarele municipiului București</t>
  </si>
  <si>
    <t>Fonduri necesare  (rd.01xrd.02xrd03) - mii lei -</t>
  </si>
  <si>
    <t>Cod rând</t>
  </si>
  <si>
    <t>18-26 ani inclusiv-Total, din care:</t>
  </si>
  <si>
    <t>de stat                -mii lei-</t>
  </si>
  <si>
    <t>particular acreditat                -mii lei -</t>
  </si>
  <si>
    <t xml:space="preserve">  - mii lei/an-</t>
  </si>
  <si>
    <t xml:space="preserve">  - mii lei/zi-</t>
  </si>
  <si>
    <t>Beneficiari</t>
  </si>
  <si>
    <t>Formular: 20</t>
  </si>
  <si>
    <t>JUDEȚUL</t>
  </si>
  <si>
    <t>C.I.F.</t>
  </si>
  <si>
    <t>0-2 ani inclusiv -Total, din care:</t>
  </si>
  <si>
    <t>3-6 ani inclusiv-Total, din care:</t>
  </si>
  <si>
    <t>7-13 ani inclusiv-Total, din care:</t>
  </si>
  <si>
    <t>14-17 ani inclusiv-Total, din care:</t>
  </si>
  <si>
    <t>însoțitori</t>
  </si>
  <si>
    <t>indemnizații</t>
  </si>
  <si>
    <t>Nr. de luni pentru care se acordă stimulentul educațional</t>
  </si>
  <si>
    <r>
      <t xml:space="preserve">Cazarmament, conform prevederilor </t>
    </r>
    <r>
      <rPr>
        <sz val="10"/>
        <color rgb="FFFF0000"/>
        <rFont val="Arial"/>
        <family val="2"/>
      </rPr>
      <t>H.G. nr. 838/2022</t>
    </r>
  </si>
  <si>
    <r>
      <t xml:space="preserve">cu certificat de </t>
    </r>
    <r>
      <rPr>
        <i/>
        <sz val="10"/>
        <color rgb="FFFF0000"/>
        <rFont val="Arial"/>
        <family val="2"/>
      </rPr>
      <t>încadrare în</t>
    </r>
    <r>
      <rPr>
        <i/>
        <sz val="10"/>
        <rFont val="Arial"/>
        <family val="2"/>
      </rPr>
      <t xml:space="preserve"> grad de handicap</t>
    </r>
  </si>
  <si>
    <r>
      <t xml:space="preserve">Alocație de hrană, conform prevederilor art.129 alin.(6) din Legea nr.272/2004, republicat, </t>
    </r>
    <r>
      <rPr>
        <sz val="10"/>
        <color rgb="FFFF0000"/>
        <rFont val="Arial"/>
        <family val="2"/>
      </rPr>
      <t>cu modificările și completările ulterioare</t>
    </r>
  </si>
  <si>
    <r>
      <t xml:space="preserve">cu certificat de </t>
    </r>
    <r>
      <rPr>
        <i/>
        <sz val="10"/>
        <color rgb="FFFF0000"/>
        <rFont val="Arial"/>
        <family val="2"/>
      </rPr>
      <t xml:space="preserve">încadrare în </t>
    </r>
    <r>
      <rPr>
        <i/>
        <sz val="10"/>
        <rFont val="Arial"/>
        <family val="2"/>
      </rPr>
      <t>grad de handicap</t>
    </r>
  </si>
  <si>
    <t>UNITATEA ADMINISTRATIV-TERITORIALĂ    (denumire)</t>
  </si>
  <si>
    <t>FUNDAMENTAREA NUMĂRULUI DE ASISTENȚI PERSONALI AI PERSOANELOR CU HANDICAP GRAV ȘI A INDEMNIZAȚIILOR LUNARE PENTRU ANUL 2024</t>
  </si>
  <si>
    <t>Nr. zile școlarizare 2025</t>
  </si>
  <si>
    <t>NR BENEFICIARI ESTIMAT AN 2025</t>
  </si>
  <si>
    <r>
      <t xml:space="preserve">TOTAL FONDURI NECESARE 2025 </t>
    </r>
    <r>
      <rPr>
        <sz val="10"/>
        <color rgb="FFFF0000"/>
        <rFont val="Arial"/>
        <family val="2"/>
      </rPr>
      <t>UNITĂȚI</t>
    </r>
    <r>
      <rPr>
        <sz val="10"/>
        <rFont val="Arial"/>
        <family val="2"/>
        <charset val="238"/>
      </rPr>
      <t xml:space="preserve"> DE</t>
    </r>
    <r>
      <rPr>
        <sz val="10"/>
        <color rgb="FFFF0000"/>
        <rFont val="Arial"/>
        <family val="2"/>
      </rPr>
      <t xml:space="preserve"> ÎNVĂȚĂMÂNT </t>
    </r>
    <r>
      <rPr>
        <sz val="10"/>
        <rFont val="Arial"/>
        <family val="2"/>
        <charset val="238"/>
      </rPr>
      <t xml:space="preserve">                                                    -mii lei -</t>
    </r>
  </si>
  <si>
    <t xml:space="preserve">sumelor necesare pentru finanțarea drepturilor copiilor/elevilor/tinerilor cu cerințe educaționale speciale din învățământul preuniversitar de masă, potrivit prevederilor art.70 alin.(5) din Legea nr.198/2023, în anul 2025      </t>
  </si>
  <si>
    <t>2025/2024</t>
  </si>
  <si>
    <t>Valoare stimulent educațional -mii lei/lună (0,2 ISR)</t>
  </si>
  <si>
    <t xml:space="preserve">Număr de beneficiari 2025 - propuneri </t>
  </si>
  <si>
    <t>Fonduri necesare 2025- Propuneri                                         - mii lei -</t>
  </si>
  <si>
    <t>TIP U.A.T.                            
 Municipiu
 Oras
Comuna</t>
  </si>
  <si>
    <r>
      <t xml:space="preserve">Număr beneficiari </t>
    </r>
    <r>
      <rPr>
        <sz val="12"/>
        <color rgb="FFFF0000"/>
        <rFont val="Calibri"/>
        <family val="2"/>
        <scheme val="minor"/>
      </rPr>
      <t>aflați în plată la data de 31.12.2024</t>
    </r>
  </si>
  <si>
    <t>Plăți restante la data de 31.12.2024                                                         - mii lei -</t>
  </si>
  <si>
    <r>
      <t xml:space="preserve">Execuție de casa (plăți) </t>
    </r>
    <r>
      <rPr>
        <sz val="12"/>
        <color rgb="FFFF0000"/>
        <rFont val="Calibri"/>
        <family val="2"/>
        <scheme val="minor"/>
      </rPr>
      <t xml:space="preserve">la data de 31.12.2024                             </t>
    </r>
    <r>
      <rPr>
        <sz val="12"/>
        <color theme="1"/>
        <rFont val="Calibri"/>
        <family val="2"/>
        <charset val="238"/>
        <scheme val="minor"/>
      </rPr>
      <t xml:space="preserve">                        - mii lei -</t>
    </r>
  </si>
  <si>
    <t>Execuție de casă (plăți) la data de 31.12.2024</t>
  </si>
  <si>
    <t>Plăți restante la data de 31.12.2024</t>
  </si>
  <si>
    <t>Plăți restante 31.12.2024</t>
  </si>
  <si>
    <t>invatamant de stat                -mii lei-</t>
  </si>
  <si>
    <t>invatamant particular acreditat                -mii lei -</t>
  </si>
  <si>
    <t>pe anii 2024- 2025</t>
  </si>
  <si>
    <t>BUZAU</t>
  </si>
  <si>
    <t>COMUNA</t>
  </si>
  <si>
    <t>BALACEANU</t>
  </si>
  <si>
    <t>Unitatea/subdiviziunea administrativ - teritorială:_BALACEANU __</t>
  </si>
  <si>
    <r>
      <t>JUDEŢUL*) :</t>
    </r>
    <r>
      <rPr>
        <u/>
        <sz val="14"/>
        <rFont val="Arial"/>
        <family val="2"/>
        <charset val="238"/>
      </rPr>
      <t xml:space="preserve">   BUZAU      .</t>
    </r>
  </si>
  <si>
    <r>
      <t>JUDEŢUL</t>
    </r>
    <r>
      <rPr>
        <vertAlign val="superscript"/>
        <sz val="10"/>
        <rFont val="Arial"/>
        <family val="2"/>
        <charset val="238"/>
      </rPr>
      <t>*)</t>
    </r>
    <r>
      <rPr>
        <sz val="10"/>
        <rFont val="Arial"/>
        <family val="2"/>
        <charset val="238"/>
      </rPr>
      <t>:</t>
    </r>
    <r>
      <rPr>
        <u/>
        <sz val="10"/>
        <rFont val="Arial"/>
        <family val="2"/>
        <charset val="238"/>
      </rPr>
      <t xml:space="preserve">     </t>
    </r>
    <r>
      <rPr>
        <b/>
        <u/>
        <sz val="10"/>
        <rFont val="Arial"/>
        <family val="2"/>
      </rPr>
      <t xml:space="preserve"> BUZAU </t>
    </r>
    <r>
      <rPr>
        <u/>
        <sz val="10"/>
        <rFont val="Arial"/>
        <family val="2"/>
        <charset val="238"/>
      </rPr>
      <t xml:space="preserve">                    .</t>
    </r>
  </si>
  <si>
    <r>
      <t>Unitatea/subdiviziunea administrativ - teritorială:___</t>
    </r>
    <r>
      <rPr>
        <b/>
        <sz val="10"/>
        <rFont val="Arial"/>
        <family val="2"/>
      </rPr>
      <t>BALACEANU</t>
    </r>
    <r>
      <rPr>
        <sz val="10"/>
        <rFont val="Arial"/>
        <family val="2"/>
      </rPr>
      <t>__</t>
    </r>
  </si>
  <si>
    <r>
      <t xml:space="preserve">JUDEŢUL </t>
    </r>
    <r>
      <rPr>
        <b/>
        <vertAlign val="superscript"/>
        <sz val="12"/>
        <rFont val="Arial"/>
        <family val="2"/>
        <charset val="238"/>
      </rPr>
      <t>*)</t>
    </r>
    <r>
      <rPr>
        <b/>
        <sz val="12"/>
        <rFont val="Arial"/>
        <family val="2"/>
        <charset val="238"/>
      </rPr>
      <t>:</t>
    </r>
    <r>
      <rPr>
        <b/>
        <u/>
        <sz val="12"/>
        <rFont val="Arial"/>
        <family val="2"/>
        <charset val="238"/>
      </rPr>
      <t xml:space="preserve">     BUZAU   .</t>
    </r>
  </si>
  <si>
    <r>
      <t>Unitatea/subdiviziunea administrativ - teritorială:___</t>
    </r>
    <r>
      <rPr>
        <b/>
        <sz val="10"/>
        <rFont val="Arial"/>
        <family val="2"/>
      </rPr>
      <t>BALACEANU</t>
    </r>
    <r>
      <rPr>
        <sz val="10"/>
        <rFont val="Arial"/>
        <family val="2"/>
      </rPr>
      <t>___</t>
    </r>
  </si>
</sst>
</file>

<file path=xl/styles.xml><?xml version="1.0" encoding="utf-8"?>
<styleSheet xmlns="http://schemas.openxmlformats.org/spreadsheetml/2006/main">
  <numFmts count="2">
    <numFmt numFmtId="164" formatCode="0.000"/>
    <numFmt numFmtId="165" formatCode="_-* #,##0.00_-;\-* #,##0.00_-;_-* \-??_-;_-@_-"/>
  </numFmts>
  <fonts count="33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2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b/>
      <u/>
      <sz val="12"/>
      <name val="Arial"/>
      <family val="2"/>
      <charset val="238"/>
    </font>
    <font>
      <sz val="10"/>
      <name val="Arial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Tahoma"/>
      <family val="2"/>
    </font>
    <font>
      <vertAlign val="superscript"/>
      <sz val="10"/>
      <name val="Arial"/>
      <family val="2"/>
      <charset val="238"/>
    </font>
    <font>
      <u/>
      <sz val="10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Arial"/>
      <charset val="238"/>
    </font>
    <font>
      <i/>
      <sz val="10"/>
      <name val="Arial"/>
      <family val="2"/>
    </font>
    <font>
      <sz val="14"/>
      <color rgb="FFFF0000"/>
      <name val="Calibri"/>
      <family val="2"/>
    </font>
    <font>
      <sz val="11"/>
      <color rgb="FF000000"/>
      <name val="Calibri1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Arial"/>
      <family val="2"/>
      <charset val="238"/>
    </font>
    <font>
      <u/>
      <sz val="14"/>
      <name val="Arial"/>
      <family val="2"/>
      <charset val="238"/>
    </font>
    <font>
      <sz val="14"/>
      <name val="Arial"/>
      <family val="2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</font>
    <font>
      <sz val="12"/>
      <name val="Calibri"/>
      <family val="2"/>
      <charset val="238"/>
    </font>
    <font>
      <sz val="12"/>
      <color rgb="FFFF0000"/>
      <name val="Calibri"/>
      <family val="2"/>
      <scheme val="minor"/>
    </font>
    <font>
      <b/>
      <u/>
      <sz val="10"/>
      <name val="Arial"/>
      <family val="2"/>
    </font>
    <font>
      <sz val="14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165" fontId="19" fillId="0" borderId="0"/>
    <xf numFmtId="0" fontId="1" fillId="0" borderId="0"/>
  </cellStyleXfs>
  <cellXfs count="136">
    <xf numFmtId="0" fontId="0" fillId="0" borderId="0" xfId="0"/>
    <xf numFmtId="0" fontId="9" fillId="0" borderId="0" xfId="2" applyFont="1" applyAlignment="1"/>
    <xf numFmtId="0" fontId="3" fillId="0" borderId="0" xfId="3"/>
    <xf numFmtId="3" fontId="3" fillId="0" borderId="0" xfId="3" applyNumberFormat="1"/>
    <xf numFmtId="0" fontId="3" fillId="0" borderId="0" xfId="4" applyFont="1"/>
    <xf numFmtId="0" fontId="9" fillId="0" borderId="0" xfId="5" applyFont="1" applyAlignment="1"/>
    <xf numFmtId="0" fontId="9" fillId="0" borderId="0" xfId="5" applyFont="1"/>
    <xf numFmtId="0" fontId="9" fillId="0" borderId="0" xfId="8" applyFont="1"/>
    <xf numFmtId="0" fontId="9" fillId="0" borderId="0" xfId="8" applyFont="1" applyBorder="1"/>
    <xf numFmtId="0" fontId="9" fillId="0" borderId="0" xfId="2" applyFont="1"/>
    <xf numFmtId="0" fontId="14" fillId="0" borderId="0" xfId="1" applyFont="1" applyAlignment="1">
      <alignment vertical="top"/>
    </xf>
    <xf numFmtId="0" fontId="9" fillId="0" borderId="0" xfId="1" applyFont="1" applyAlignment="1">
      <alignment vertical="top"/>
    </xf>
    <xf numFmtId="0" fontId="9" fillId="0" borderId="6" xfId="8" applyFont="1" applyBorder="1"/>
    <xf numFmtId="0" fontId="9" fillId="0" borderId="3" xfId="8" applyFont="1" applyBorder="1"/>
    <xf numFmtId="0" fontId="9" fillId="0" borderId="0" xfId="8" applyFont="1" applyBorder="1" applyAlignment="1">
      <alignment horizontal="center"/>
    </xf>
    <xf numFmtId="0" fontId="9" fillId="0" borderId="4" xfId="7" applyFont="1" applyBorder="1" applyAlignment="1">
      <alignment horizontal="center"/>
    </xf>
    <xf numFmtId="0" fontId="9" fillId="0" borderId="7" xfId="8" applyFont="1" applyBorder="1"/>
    <xf numFmtId="0" fontId="15" fillId="0" borderId="0" xfId="8" applyFont="1" applyBorder="1"/>
    <xf numFmtId="0" fontId="9" fillId="0" borderId="4" xfId="8" applyFont="1" applyBorder="1"/>
    <xf numFmtId="0" fontId="10" fillId="0" borderId="0" xfId="8" applyFont="1" applyBorder="1"/>
    <xf numFmtId="0" fontId="9" fillId="0" borderId="0" xfId="7" applyFont="1" applyAlignment="1">
      <alignment horizontal="center"/>
    </xf>
    <xf numFmtId="0" fontId="0" fillId="0" borderId="0" xfId="0"/>
    <xf numFmtId="0" fontId="9" fillId="0" borderId="0" xfId="8" applyFont="1"/>
    <xf numFmtId="0" fontId="10" fillId="0" borderId="0" xfId="0" applyFont="1" applyFill="1" applyAlignment="1">
      <alignment vertical="center"/>
    </xf>
    <xf numFmtId="0" fontId="9" fillId="0" borderId="0" xfId="8" applyFont="1" applyBorder="1"/>
    <xf numFmtId="0" fontId="9" fillId="0" borderId="8" xfId="8" applyFont="1" applyBorder="1"/>
    <xf numFmtId="0" fontId="9" fillId="0" borderId="8" xfId="8" applyFont="1" applyBorder="1" applyAlignment="1">
      <alignment horizontal="right"/>
    </xf>
    <xf numFmtId="0" fontId="9" fillId="0" borderId="8" xfId="8" applyFont="1" applyBorder="1" applyAlignment="1">
      <alignment horizontal="left" wrapText="1"/>
    </xf>
    <xf numFmtId="0" fontId="9" fillId="0" borderId="0" xfId="10" applyFont="1" applyAlignment="1">
      <alignment vertical="top"/>
    </xf>
    <xf numFmtId="0" fontId="14" fillId="0" borderId="0" xfId="10" applyFont="1" applyAlignment="1">
      <alignment vertical="top"/>
    </xf>
    <xf numFmtId="0" fontId="4" fillId="0" borderId="0" xfId="12" applyFont="1"/>
    <xf numFmtId="0" fontId="4" fillId="0" borderId="0" xfId="11" applyFont="1" applyAlignment="1"/>
    <xf numFmtId="0" fontId="9" fillId="0" borderId="0" xfId="8" applyFont="1" applyFill="1"/>
    <xf numFmtId="0" fontId="9" fillId="0" borderId="14" xfId="8" applyFont="1" applyBorder="1"/>
    <xf numFmtId="0" fontId="9" fillId="0" borderId="13" xfId="8" applyFont="1" applyBorder="1"/>
    <xf numFmtId="0" fontId="9" fillId="0" borderId="9" xfId="8" applyFont="1" applyBorder="1"/>
    <xf numFmtId="0" fontId="9" fillId="0" borderId="13" xfId="7" applyFont="1" applyBorder="1" applyAlignment="1">
      <alignment horizontal="center"/>
    </xf>
    <xf numFmtId="0" fontId="9" fillId="0" borderId="8" xfId="8" quotePrefix="1" applyFont="1" applyBorder="1" applyAlignment="1">
      <alignment horizontal="center"/>
    </xf>
    <xf numFmtId="0" fontId="9" fillId="0" borderId="11" xfId="8" applyFont="1" applyBorder="1" applyAlignment="1">
      <alignment horizontal="center"/>
    </xf>
    <xf numFmtId="0" fontId="9" fillId="0" borderId="8" xfId="8" applyFont="1" applyBorder="1" applyAlignment="1">
      <alignment horizontal="center"/>
    </xf>
    <xf numFmtId="0" fontId="9" fillId="0" borderId="0" xfId="6" applyFont="1" applyAlignment="1">
      <alignment horizontal="center"/>
    </xf>
    <xf numFmtId="0" fontId="15" fillId="0" borderId="8" xfId="8" quotePrefix="1" applyFont="1" applyBorder="1" applyAlignment="1">
      <alignment horizontal="center"/>
    </xf>
    <xf numFmtId="0" fontId="10" fillId="0" borderId="8" xfId="8" applyFont="1" applyBorder="1"/>
    <xf numFmtId="0" fontId="15" fillId="0" borderId="0" xfId="8" quotePrefix="1" applyFont="1" applyBorder="1" applyAlignment="1">
      <alignment horizontal="center"/>
    </xf>
    <xf numFmtId="0" fontId="9" fillId="0" borderId="0" xfId="8" applyFont="1" applyBorder="1" applyAlignment="1">
      <alignment horizontal="center" vertical="center" wrapText="1"/>
    </xf>
    <xf numFmtId="0" fontId="9" fillId="0" borderId="0" xfId="8" applyFont="1" applyBorder="1" applyAlignment="1">
      <alignment horizontal="right"/>
    </xf>
    <xf numFmtId="0" fontId="9" fillId="0" borderId="8" xfId="8" applyFont="1" applyBorder="1" applyAlignment="1">
      <alignment vertical="center" wrapText="1"/>
    </xf>
    <xf numFmtId="0" fontId="17" fillId="0" borderId="8" xfId="8" applyFont="1" applyBorder="1" applyAlignment="1">
      <alignment vertical="center" wrapText="1"/>
    </xf>
    <xf numFmtId="164" fontId="17" fillId="0" borderId="8" xfId="8" applyNumberFormat="1" applyFont="1" applyBorder="1" applyAlignment="1">
      <alignment vertical="center" wrapText="1"/>
    </xf>
    <xf numFmtId="0" fontId="8" fillId="0" borderId="8" xfId="8" applyFont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 applyFill="1" applyAlignment="1">
      <alignment horizontal="center" vertical="center"/>
    </xf>
    <xf numFmtId="0" fontId="9" fillId="0" borderId="8" xfId="8" applyFont="1" applyBorder="1" applyAlignment="1">
      <alignment horizontal="center" vertical="center" wrapText="1"/>
    </xf>
    <xf numFmtId="0" fontId="9" fillId="0" borderId="9" xfId="8" applyFont="1" applyBorder="1" applyAlignment="1">
      <alignment horizontal="center" vertical="center" wrapText="1"/>
    </xf>
    <xf numFmtId="0" fontId="9" fillId="0" borderId="0" xfId="9" applyFont="1" applyAlignment="1">
      <alignment horizontal="left" vertical="top"/>
    </xf>
    <xf numFmtId="0" fontId="0" fillId="0" borderId="0" xfId="0" applyAlignment="1">
      <alignment horizontal="center" wrapText="1"/>
    </xf>
    <xf numFmtId="0" fontId="9" fillId="0" borderId="8" xfId="8" applyFont="1" applyFill="1" applyBorder="1"/>
    <xf numFmtId="0" fontId="9" fillId="2" borderId="8" xfId="8" applyFont="1" applyFill="1" applyBorder="1"/>
    <xf numFmtId="0" fontId="9" fillId="0" borderId="8" xfId="8" applyFont="1" applyFill="1" applyBorder="1" applyAlignment="1">
      <alignment horizontal="center"/>
    </xf>
    <xf numFmtId="164" fontId="9" fillId="0" borderId="8" xfId="8" applyNumberFormat="1" applyFont="1" applyBorder="1" applyAlignment="1">
      <alignment vertical="center" wrapText="1"/>
    </xf>
    <xf numFmtId="0" fontId="1" fillId="0" borderId="0" xfId="15" applyFill="1"/>
    <xf numFmtId="0" fontId="1" fillId="0" borderId="0" xfId="15"/>
    <xf numFmtId="0" fontId="18" fillId="0" borderId="0" xfId="15" applyFont="1" applyFill="1"/>
    <xf numFmtId="0" fontId="23" fillId="0" borderId="0" xfId="15" applyFont="1"/>
    <xf numFmtId="0" fontId="24" fillId="0" borderId="0" xfId="2" applyFont="1" applyAlignment="1"/>
    <xf numFmtId="0" fontId="23" fillId="0" borderId="0" xfId="15" applyFont="1" applyFill="1"/>
    <xf numFmtId="0" fontId="26" fillId="0" borderId="0" xfId="1" applyFont="1" applyAlignment="1">
      <alignment vertical="center"/>
    </xf>
    <xf numFmtId="0" fontId="27" fillId="0" borderId="0" xfId="15" applyFont="1" applyFill="1"/>
    <xf numFmtId="0" fontId="27" fillId="0" borderId="0" xfId="15" applyFont="1" applyFill="1" applyAlignment="1">
      <alignment vertical="center"/>
    </xf>
    <xf numFmtId="0" fontId="23" fillId="0" borderId="8" xfId="15" applyFont="1" applyFill="1" applyBorder="1" applyAlignment="1">
      <alignment horizontal="center" vertical="center"/>
    </xf>
    <xf numFmtId="3" fontId="28" fillId="0" borderId="8" xfId="15" applyNumberFormat="1" applyFont="1" applyFill="1" applyBorder="1" applyAlignment="1">
      <alignment horizontal="center" vertical="center"/>
    </xf>
    <xf numFmtId="0" fontId="28" fillId="0" borderId="8" xfId="15" applyFont="1" applyFill="1" applyBorder="1" applyAlignment="1">
      <alignment horizontal="center" vertical="center"/>
    </xf>
    <xf numFmtId="3" fontId="28" fillId="0" borderId="8" xfId="15" applyNumberFormat="1" applyFont="1" applyFill="1" applyBorder="1" applyAlignment="1">
      <alignment horizontal="center" vertical="center" wrapText="1"/>
    </xf>
    <xf numFmtId="0" fontId="23" fillId="0" borderId="8" xfId="15" applyFont="1" applyBorder="1" applyAlignment="1">
      <alignment horizontal="center"/>
    </xf>
    <xf numFmtId="0" fontId="23" fillId="0" borderId="8" xfId="15" applyFont="1" applyFill="1" applyBorder="1"/>
    <xf numFmtId="0" fontId="23" fillId="0" borderId="8" xfId="15" applyFont="1" applyBorder="1"/>
    <xf numFmtId="0" fontId="24" fillId="0" borderId="0" xfId="9" applyFont="1" applyAlignment="1">
      <alignment horizontal="left" vertical="top"/>
    </xf>
    <xf numFmtId="0" fontId="23" fillId="0" borderId="0" xfId="15" applyFont="1" applyFill="1" applyBorder="1" applyAlignment="1"/>
    <xf numFmtId="0" fontId="23" fillId="0" borderId="0" xfId="15" applyFont="1" applyBorder="1"/>
    <xf numFmtId="0" fontId="22" fillId="0" borderId="0" xfId="15" applyFont="1"/>
    <xf numFmtId="0" fontId="0" fillId="0" borderId="8" xfId="0" applyBorder="1"/>
    <xf numFmtId="0" fontId="0" fillId="0" borderId="8" xfId="0" applyBorder="1" applyAlignment="1">
      <alignment horizontal="center"/>
    </xf>
    <xf numFmtId="0" fontId="8" fillId="3" borderId="8" xfId="8" applyFont="1" applyFill="1" applyBorder="1" applyAlignment="1">
      <alignment horizontal="center" vertical="center" wrapText="1"/>
    </xf>
    <xf numFmtId="0" fontId="9" fillId="2" borderId="8" xfId="8" quotePrefix="1" applyFont="1" applyFill="1" applyBorder="1" applyAlignment="1">
      <alignment horizontal="center"/>
    </xf>
    <xf numFmtId="0" fontId="8" fillId="2" borderId="8" xfId="8" quotePrefix="1" applyFont="1" applyFill="1" applyBorder="1" applyAlignment="1">
      <alignment horizontal="center"/>
    </xf>
    <xf numFmtId="0" fontId="24" fillId="0" borderId="0" xfId="9" applyFont="1" applyBorder="1" applyAlignment="1">
      <alignment horizontal="right" vertical="top"/>
    </xf>
    <xf numFmtId="0" fontId="23" fillId="0" borderId="0" xfId="15" applyFont="1" applyBorder="1" applyAlignment="1">
      <alignment horizontal="right"/>
    </xf>
    <xf numFmtId="0" fontId="32" fillId="0" borderId="0" xfId="15" applyFont="1" applyBorder="1"/>
    <xf numFmtId="2" fontId="23" fillId="0" borderId="0" xfId="15" applyNumberFormat="1" applyFont="1" applyBorder="1"/>
    <xf numFmtId="1" fontId="10" fillId="0" borderId="8" xfId="8" applyNumberFormat="1" applyFont="1" applyFill="1" applyBorder="1"/>
    <xf numFmtId="0" fontId="22" fillId="0" borderId="14" xfId="15" applyFont="1" applyBorder="1" applyAlignment="1">
      <alignment horizontal="center" vertical="center" wrapText="1"/>
    </xf>
    <xf numFmtId="0" fontId="22" fillId="0" borderId="9" xfId="15" applyFont="1" applyBorder="1" applyAlignment="1">
      <alignment horizontal="center" vertical="center" wrapText="1"/>
    </xf>
    <xf numFmtId="0" fontId="14" fillId="0" borderId="0" xfId="9" applyFont="1" applyAlignment="1">
      <alignment horizontal="left" vertical="top"/>
    </xf>
    <xf numFmtId="0" fontId="22" fillId="0" borderId="8" xfId="15" applyFont="1" applyFill="1" applyBorder="1" applyAlignment="1">
      <alignment horizontal="center" vertical="center"/>
    </xf>
    <xf numFmtId="0" fontId="22" fillId="0" borderId="14" xfId="15" applyFont="1" applyFill="1" applyBorder="1" applyAlignment="1">
      <alignment horizontal="center" vertical="center"/>
    </xf>
    <xf numFmtId="3" fontId="22" fillId="0" borderId="14" xfId="15" applyNumberFormat="1" applyFont="1" applyFill="1" applyBorder="1" applyAlignment="1">
      <alignment horizontal="center" vertical="center" wrapText="1"/>
    </xf>
    <xf numFmtId="3" fontId="22" fillId="0" borderId="13" xfId="15" applyNumberFormat="1" applyFont="1" applyFill="1" applyBorder="1" applyAlignment="1">
      <alignment horizontal="center" vertical="center" wrapText="1"/>
    </xf>
    <xf numFmtId="0" fontId="22" fillId="0" borderId="13" xfId="15" applyFont="1" applyFill="1" applyBorder="1" applyAlignment="1">
      <alignment horizontal="center" vertical="center"/>
    </xf>
    <xf numFmtId="3" fontId="29" fillId="0" borderId="14" xfId="15" applyNumberFormat="1" applyFont="1" applyFill="1" applyBorder="1" applyAlignment="1">
      <alignment horizontal="center" vertical="center" wrapText="1"/>
    </xf>
    <xf numFmtId="3" fontId="29" fillId="0" borderId="13" xfId="15" applyNumberFormat="1" applyFont="1" applyFill="1" applyBorder="1" applyAlignment="1">
      <alignment horizontal="center" vertical="center" wrapText="1"/>
    </xf>
    <xf numFmtId="0" fontId="22" fillId="0" borderId="8" xfId="15" applyFont="1" applyBorder="1" applyAlignment="1">
      <alignment horizontal="center" vertical="center" wrapText="1"/>
    </xf>
    <xf numFmtId="0" fontId="22" fillId="0" borderId="1" xfId="15" applyFont="1" applyBorder="1" applyAlignment="1">
      <alignment horizontal="center" vertical="center" wrapText="1"/>
    </xf>
    <xf numFmtId="0" fontId="22" fillId="0" borderId="3" xfId="15" applyFont="1" applyBorder="1" applyAlignment="1">
      <alignment horizontal="center" vertical="center" wrapText="1"/>
    </xf>
    <xf numFmtId="0" fontId="22" fillId="0" borderId="5" xfId="15" applyFont="1" applyBorder="1" applyAlignment="1">
      <alignment horizontal="center" vertical="center" wrapText="1"/>
    </xf>
    <xf numFmtId="0" fontId="22" fillId="0" borderId="7" xfId="15" applyFont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8" fillId="0" borderId="8" xfId="8" applyFont="1" applyBorder="1" applyAlignment="1">
      <alignment horizontal="center" wrapText="1"/>
    </xf>
    <xf numFmtId="0" fontId="9" fillId="0" borderId="8" xfId="8" applyFont="1" applyBorder="1" applyAlignment="1">
      <alignment horizontal="center" vertical="center" wrapText="1"/>
    </xf>
    <xf numFmtId="0" fontId="9" fillId="0" borderId="8" xfId="8" applyFont="1" applyBorder="1" applyAlignment="1">
      <alignment horizontal="center" vertical="center"/>
    </xf>
    <xf numFmtId="0" fontId="10" fillId="0" borderId="0" xfId="8" applyFont="1" applyAlignment="1">
      <alignment horizontal="center"/>
    </xf>
    <xf numFmtId="0" fontId="9" fillId="0" borderId="0" xfId="8" applyFont="1" applyAlignment="1">
      <alignment horizontal="center" wrapText="1"/>
    </xf>
    <xf numFmtId="0" fontId="9" fillId="0" borderId="0" xfId="8" applyFont="1" applyAlignment="1">
      <alignment horizontal="center"/>
    </xf>
    <xf numFmtId="0" fontId="9" fillId="0" borderId="14" xfId="8" applyFont="1" applyBorder="1" applyAlignment="1">
      <alignment horizontal="center" vertical="center"/>
    </xf>
    <xf numFmtId="0" fontId="9" fillId="0" borderId="13" xfId="8" applyFont="1" applyBorder="1" applyAlignment="1">
      <alignment horizontal="center" vertical="center"/>
    </xf>
    <xf numFmtId="0" fontId="9" fillId="0" borderId="9" xfId="8" applyFont="1" applyBorder="1" applyAlignment="1">
      <alignment horizontal="center" vertical="center"/>
    </xf>
    <xf numFmtId="0" fontId="9" fillId="0" borderId="14" xfId="8" applyFont="1" applyBorder="1" applyAlignment="1">
      <alignment horizontal="center" vertical="center" wrapText="1"/>
    </xf>
    <xf numFmtId="0" fontId="9" fillId="0" borderId="13" xfId="8" applyFont="1" applyBorder="1" applyAlignment="1">
      <alignment horizontal="center" vertical="center" wrapText="1"/>
    </xf>
    <xf numFmtId="0" fontId="9" fillId="0" borderId="9" xfId="8" applyFont="1" applyBorder="1" applyAlignment="1">
      <alignment horizontal="center" vertical="center" wrapText="1"/>
    </xf>
    <xf numFmtId="0" fontId="3" fillId="0" borderId="0" xfId="3" applyFont="1" applyAlignment="1">
      <alignment horizontal="left"/>
    </xf>
    <xf numFmtId="0" fontId="3" fillId="0" borderId="0" xfId="3" applyAlignment="1">
      <alignment horizontal="left"/>
    </xf>
    <xf numFmtId="0" fontId="8" fillId="0" borderId="0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9" fillId="0" borderId="12" xfId="8" applyFont="1" applyBorder="1" applyAlignment="1">
      <alignment horizontal="center" vertical="center" wrapText="1"/>
    </xf>
    <xf numFmtId="0" fontId="9" fillId="0" borderId="3" xfId="8" applyFont="1" applyBorder="1" applyAlignment="1">
      <alignment horizontal="center" vertical="center" wrapText="1"/>
    </xf>
    <xf numFmtId="0" fontId="9" fillId="0" borderId="10" xfId="8" applyFont="1" applyBorder="1" applyAlignment="1">
      <alignment horizontal="center" vertical="center" wrapText="1"/>
    </xf>
    <xf numFmtId="15" fontId="3" fillId="0" borderId="14" xfId="9" applyNumberFormat="1" applyFont="1" applyBorder="1" applyAlignment="1">
      <alignment horizontal="center" vertical="center" wrapText="1"/>
    </xf>
    <xf numFmtId="15" fontId="3" fillId="0" borderId="9" xfId="9" applyNumberFormat="1" applyFont="1" applyBorder="1" applyAlignment="1">
      <alignment horizontal="center" vertical="center" wrapText="1"/>
    </xf>
    <xf numFmtId="0" fontId="9" fillId="0" borderId="14" xfId="8" applyFont="1" applyBorder="1" applyAlignment="1">
      <alignment horizontal="center" vertical="top" wrapText="1"/>
    </xf>
    <xf numFmtId="0" fontId="9" fillId="0" borderId="9" xfId="8" applyFont="1" applyBorder="1" applyAlignment="1">
      <alignment horizontal="center" vertical="top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9" fillId="0" borderId="0" xfId="9" applyFont="1" applyAlignment="1">
      <alignment horizontal="left" vertical="top"/>
    </xf>
    <xf numFmtId="0" fontId="10" fillId="0" borderId="0" xfId="0" applyFont="1" applyFill="1" applyBorder="1" applyAlignment="1">
      <alignment horizontal="center" vertical="center" wrapText="1"/>
    </xf>
  </cellXfs>
  <cellStyles count="16">
    <cellStyle name="Excel Built-in Normal" xfId="14"/>
    <cellStyle name="Normal" xfId="0" builtinId="0"/>
    <cellStyle name="Normal 2" xfId="13"/>
    <cellStyle name="Normal 2 2" xfId="15"/>
    <cellStyle name="Normal_Anexa 2a" xfId="2"/>
    <cellStyle name="Normal_Anexa 2a 4" xfId="11"/>
    <cellStyle name="Normal_Anexa 2b" xfId="6"/>
    <cellStyle name="Normal_f062002" xfId="7"/>
    <cellStyle name="Normal_F072002" xfId="8"/>
    <cellStyle name="Normal_fundam chelt ajut social" xfId="3"/>
    <cellStyle name="Normal_fundam chelt ajut social 4" xfId="12"/>
    <cellStyle name="Normal_mach fund et 2002" xfId="5"/>
    <cellStyle name="Normal_Machete buget 99" xfId="4"/>
    <cellStyle name="Normal_VAC 1b" xfId="1"/>
    <cellStyle name="Normal_VAC 1b 3" xfId="9"/>
    <cellStyle name="Normal_VAC 1b 4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329565</xdr:colOff>
      <xdr:row>2</xdr:row>
      <xdr:rowOff>0</xdr:rowOff>
    </xdr:from>
    <xdr:to>
      <xdr:col>1</xdr:col>
      <xdr:colOff>1238125</xdr:colOff>
      <xdr:row>3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81990" y="342900"/>
          <a:ext cx="90856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    2</a:t>
          </a:r>
          <a:r>
            <a:rPr lang="ro-RO" sz="1100" b="1" i="0" strike="noStrike">
              <a:solidFill>
                <a:srgbClr val="000000"/>
              </a:solidFill>
              <a:latin typeface="Arial"/>
              <a:cs typeface="Arial"/>
            </a:rPr>
            <a:t>1 -  01</a:t>
          </a: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      </a:t>
          </a:r>
        </a:p>
        <a:p>
          <a:pPr algn="l" rtl="1">
            <a:defRPr sz="1000"/>
          </a:pP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1364074</xdr:colOff>
      <xdr:row>3</xdr:row>
      <xdr:rowOff>35278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57225" y="400050"/>
          <a:ext cx="1364074" cy="21625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    2</a:t>
          </a:r>
          <a:r>
            <a:rPr lang="ro-RO" sz="1100" b="1" i="0" strike="noStrike">
              <a:solidFill>
                <a:srgbClr val="000000"/>
              </a:solidFill>
              <a:latin typeface="Arial"/>
              <a:cs typeface="Arial"/>
            </a:rPr>
            <a:t>2 - 01 </a:t>
          </a: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      </a:t>
          </a:r>
        </a:p>
        <a:p>
          <a:pPr algn="l" rtl="1">
            <a:defRPr sz="1000"/>
          </a:pP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view="pageBreakPreview" topLeftCell="A6" zoomScale="97" zoomScaleSheetLayoutView="97" workbookViewId="0">
      <selection activeCell="G16" sqref="G16"/>
    </sheetView>
  </sheetViews>
  <sheetFormatPr defaultColWidth="9.140625" defaultRowHeight="15"/>
  <cols>
    <col min="1" max="1" width="9.28515625" style="60" bestFit="1" customWidth="1"/>
    <col min="2" max="2" width="11.140625" style="60" customWidth="1"/>
    <col min="3" max="3" width="11.28515625" style="60" bestFit="1" customWidth="1"/>
    <col min="4" max="4" width="13.7109375" style="60" customWidth="1"/>
    <col min="5" max="5" width="20" style="60" customWidth="1"/>
    <col min="6" max="6" width="12.140625" style="61" customWidth="1"/>
    <col min="7" max="7" width="13" style="61" customWidth="1"/>
    <col min="8" max="8" width="12.140625" style="61" customWidth="1"/>
    <col min="9" max="9" width="12.85546875" style="61" customWidth="1"/>
    <col min="10" max="10" width="12.140625" style="61" customWidth="1"/>
    <col min="11" max="11" width="13" style="61" customWidth="1"/>
    <col min="12" max="12" width="12.140625" style="61" customWidth="1"/>
    <col min="13" max="13" width="12.85546875" style="61" customWidth="1"/>
    <col min="14" max="14" width="14.42578125" style="61" customWidth="1"/>
    <col min="15" max="15" width="15.42578125" style="61" customWidth="1"/>
    <col min="16" max="16384" width="9.140625" style="61"/>
  </cols>
  <sheetData>
    <row r="1" spans="1:17" ht="24.75" customHeight="1">
      <c r="A1" s="64" t="s">
        <v>69</v>
      </c>
      <c r="B1" s="65"/>
      <c r="C1" s="65"/>
      <c r="D1" s="65"/>
      <c r="E1" s="65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ht="24.75" customHeight="1">
      <c r="A2" s="64" t="s">
        <v>68</v>
      </c>
      <c r="B2" s="9"/>
      <c r="C2" s="65"/>
      <c r="D2" s="65"/>
      <c r="E2" s="65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18.75" customHeight="1">
      <c r="A3" s="66" t="s">
        <v>31</v>
      </c>
      <c r="B3" s="65"/>
      <c r="C3" s="65"/>
      <c r="D3" s="65"/>
      <c r="E3" s="67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7" ht="18.75" customHeight="1">
      <c r="A4" s="66"/>
      <c r="B4" s="65"/>
      <c r="C4" s="65"/>
      <c r="D4" s="65"/>
      <c r="E4" s="67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17" ht="18.75" customHeight="1">
      <c r="A5" s="66"/>
      <c r="B5" s="68" t="s">
        <v>46</v>
      </c>
      <c r="D5" s="65"/>
      <c r="E5" s="67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</row>
    <row r="6" spans="1:17" ht="18.75" customHeight="1">
      <c r="A6" s="66"/>
      <c r="B6" s="65"/>
      <c r="C6" s="65"/>
      <c r="D6" s="65"/>
      <c r="E6" s="67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</row>
    <row r="7" spans="1:17" ht="22.5" customHeight="1">
      <c r="A7" s="65"/>
      <c r="B7" s="62"/>
      <c r="C7" s="65"/>
      <c r="D7" s="65"/>
      <c r="E7" s="65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</row>
    <row r="8" spans="1:17" s="79" customFormat="1" ht="15" customHeight="1">
      <c r="A8" s="93" t="s">
        <v>15</v>
      </c>
      <c r="B8" s="95" t="s">
        <v>32</v>
      </c>
      <c r="C8" s="94" t="s">
        <v>33</v>
      </c>
      <c r="D8" s="95" t="s">
        <v>55</v>
      </c>
      <c r="E8" s="98" t="s">
        <v>45</v>
      </c>
      <c r="F8" s="100" t="s">
        <v>56</v>
      </c>
      <c r="G8" s="100"/>
      <c r="H8" s="101" t="s">
        <v>58</v>
      </c>
      <c r="I8" s="102"/>
      <c r="J8" s="101" t="s">
        <v>57</v>
      </c>
      <c r="K8" s="102"/>
      <c r="L8" s="101" t="s">
        <v>53</v>
      </c>
      <c r="M8" s="102"/>
      <c r="N8" s="100" t="s">
        <v>54</v>
      </c>
      <c r="O8" s="100"/>
    </row>
    <row r="9" spans="1:17" s="79" customFormat="1" ht="89.25" customHeight="1">
      <c r="A9" s="93"/>
      <c r="B9" s="96"/>
      <c r="C9" s="97"/>
      <c r="D9" s="96"/>
      <c r="E9" s="99"/>
      <c r="F9" s="100"/>
      <c r="G9" s="100"/>
      <c r="H9" s="103"/>
      <c r="I9" s="104"/>
      <c r="J9" s="103"/>
      <c r="K9" s="104"/>
      <c r="L9" s="103"/>
      <c r="M9" s="104"/>
      <c r="N9" s="100"/>
      <c r="O9" s="100"/>
    </row>
    <row r="10" spans="1:17" s="79" customFormat="1" ht="15.75">
      <c r="A10" s="93"/>
      <c r="B10" s="96"/>
      <c r="C10" s="97"/>
      <c r="D10" s="96"/>
      <c r="E10" s="99"/>
      <c r="F10" s="90" t="s">
        <v>38</v>
      </c>
      <c r="G10" s="90" t="s">
        <v>39</v>
      </c>
      <c r="H10" s="90" t="s">
        <v>38</v>
      </c>
      <c r="I10" s="90" t="s">
        <v>39</v>
      </c>
      <c r="J10" s="90" t="s">
        <v>38</v>
      </c>
      <c r="K10" s="90" t="s">
        <v>39</v>
      </c>
      <c r="L10" s="90" t="s">
        <v>38</v>
      </c>
      <c r="M10" s="90" t="s">
        <v>39</v>
      </c>
      <c r="N10" s="90" t="s">
        <v>38</v>
      </c>
      <c r="O10" s="90" t="s">
        <v>39</v>
      </c>
    </row>
    <row r="11" spans="1:17" s="79" customFormat="1" ht="15.75" customHeight="1">
      <c r="A11" s="94"/>
      <c r="B11" s="96"/>
      <c r="C11" s="97"/>
      <c r="D11" s="96"/>
      <c r="E11" s="99"/>
      <c r="F11" s="91"/>
      <c r="G11" s="91"/>
      <c r="H11" s="91"/>
      <c r="I11" s="91"/>
      <c r="J11" s="91"/>
      <c r="K11" s="91"/>
      <c r="L11" s="91"/>
      <c r="M11" s="91"/>
      <c r="N11" s="91"/>
      <c r="O11" s="91"/>
    </row>
    <row r="12" spans="1:17" ht="18.75">
      <c r="A12" s="69">
        <v>0</v>
      </c>
      <c r="B12" s="70">
        <v>1</v>
      </c>
      <c r="C12" s="71">
        <v>2</v>
      </c>
      <c r="D12" s="72">
        <v>3</v>
      </c>
      <c r="E12" s="69">
        <v>4</v>
      </c>
      <c r="F12" s="73">
        <v>5</v>
      </c>
      <c r="G12" s="73">
        <v>6</v>
      </c>
      <c r="H12" s="73">
        <v>7</v>
      </c>
      <c r="I12" s="73">
        <v>8</v>
      </c>
      <c r="J12" s="69">
        <v>9</v>
      </c>
      <c r="K12" s="73">
        <v>10</v>
      </c>
      <c r="L12" s="73">
        <v>11</v>
      </c>
      <c r="M12" s="69">
        <v>12</v>
      </c>
      <c r="N12" s="73">
        <v>13</v>
      </c>
      <c r="O12" s="73">
        <v>14</v>
      </c>
      <c r="P12" s="63"/>
      <c r="Q12" s="63"/>
    </row>
    <row r="13" spans="1:17" ht="18.75">
      <c r="A13" s="74">
        <v>1</v>
      </c>
      <c r="B13" s="75" t="s">
        <v>65</v>
      </c>
      <c r="C13" s="75">
        <v>2407869</v>
      </c>
      <c r="D13" s="75" t="s">
        <v>66</v>
      </c>
      <c r="E13" s="75" t="s">
        <v>67</v>
      </c>
      <c r="F13" s="75">
        <v>9</v>
      </c>
      <c r="G13" s="75">
        <v>17</v>
      </c>
      <c r="H13" s="75">
        <v>445</v>
      </c>
      <c r="I13" s="75">
        <v>397</v>
      </c>
      <c r="J13" s="75">
        <v>0</v>
      </c>
      <c r="K13" s="75">
        <v>0</v>
      </c>
      <c r="L13" s="75">
        <v>11</v>
      </c>
      <c r="M13" s="75">
        <v>20</v>
      </c>
      <c r="N13" s="75">
        <v>602</v>
      </c>
      <c r="O13" s="75">
        <v>618</v>
      </c>
      <c r="P13" s="63"/>
      <c r="Q13" s="63"/>
    </row>
    <row r="14" spans="1:17" ht="18.75">
      <c r="A14" s="77"/>
      <c r="B14" s="77"/>
      <c r="C14" s="77"/>
      <c r="D14" s="77"/>
      <c r="E14" s="77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63"/>
      <c r="Q14" s="63"/>
    </row>
    <row r="15" spans="1:17" ht="18.75">
      <c r="A15" s="77"/>
      <c r="B15" s="77"/>
      <c r="C15" s="77"/>
      <c r="D15" s="77"/>
      <c r="E15" s="77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63"/>
      <c r="Q15" s="63"/>
    </row>
    <row r="16" spans="1:17" ht="18.75">
      <c r="A16" s="65"/>
      <c r="B16" s="65"/>
      <c r="C16" s="65"/>
      <c r="D16" s="65"/>
      <c r="E16" s="65"/>
      <c r="F16" s="63"/>
      <c r="G16" s="63"/>
      <c r="H16" s="63"/>
      <c r="I16" s="63"/>
      <c r="J16" s="63"/>
      <c r="K16" s="63"/>
      <c r="L16" s="63"/>
      <c r="M16" s="63"/>
      <c r="N16" s="78"/>
      <c r="O16" s="78"/>
      <c r="P16" s="63"/>
      <c r="Q16" s="63"/>
    </row>
    <row r="17" spans="1:17" ht="18.75">
      <c r="A17" s="92" t="s">
        <v>19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63"/>
      <c r="Q17" s="63"/>
    </row>
    <row r="18" spans="1:17" ht="18.75">
      <c r="A18" s="76"/>
      <c r="B18" s="76"/>
      <c r="C18" s="76"/>
      <c r="D18" s="76"/>
      <c r="E18" s="76"/>
      <c r="F18" s="76"/>
      <c r="G18" s="76"/>
      <c r="J18" s="76" t="s">
        <v>6</v>
      </c>
      <c r="K18" s="76"/>
      <c r="L18" s="76"/>
      <c r="M18" s="76"/>
      <c r="N18" s="76"/>
      <c r="O18" s="78"/>
      <c r="P18" s="63"/>
      <c r="Q18" s="63"/>
    </row>
    <row r="19" spans="1:17" ht="18.75">
      <c r="A19" s="65"/>
      <c r="B19" s="65"/>
      <c r="C19" s="65"/>
      <c r="D19" s="65"/>
      <c r="E19" s="65"/>
      <c r="F19" s="63"/>
      <c r="G19" s="63"/>
      <c r="J19" s="63"/>
      <c r="K19" s="63"/>
      <c r="L19" s="63"/>
      <c r="N19" s="88"/>
      <c r="O19" s="78"/>
      <c r="P19" s="63"/>
      <c r="Q19" s="63"/>
    </row>
    <row r="20" spans="1:17" ht="18.75">
      <c r="A20" s="65"/>
      <c r="B20" s="65"/>
      <c r="C20" s="65"/>
      <c r="D20" s="65"/>
      <c r="E20" s="65"/>
      <c r="F20" s="63"/>
      <c r="G20" s="63"/>
      <c r="J20" s="63"/>
      <c r="K20" s="63"/>
      <c r="L20" s="63"/>
      <c r="M20" s="63"/>
      <c r="N20" s="78"/>
      <c r="O20" s="78"/>
      <c r="P20" s="63"/>
      <c r="Q20" s="63"/>
    </row>
    <row r="21" spans="1:17" ht="18.75">
      <c r="A21" s="65"/>
      <c r="B21" s="65"/>
      <c r="C21" s="65"/>
      <c r="D21" s="65"/>
      <c r="E21" s="65"/>
      <c r="F21" s="63"/>
      <c r="G21" s="63"/>
      <c r="H21" s="63"/>
      <c r="I21" s="63"/>
      <c r="J21" s="85"/>
      <c r="K21" s="85"/>
      <c r="L21" s="78"/>
      <c r="M21" s="63"/>
      <c r="N21" s="78"/>
      <c r="O21" s="78"/>
      <c r="P21" s="63"/>
      <c r="Q21" s="63"/>
    </row>
    <row r="22" spans="1:17" ht="18.75">
      <c r="A22" s="65"/>
      <c r="B22" s="65"/>
      <c r="C22" s="65"/>
      <c r="D22" s="65"/>
      <c r="E22" s="65"/>
      <c r="F22" s="63"/>
      <c r="G22" s="63"/>
      <c r="H22" s="63"/>
      <c r="I22" s="63"/>
      <c r="J22" s="78"/>
      <c r="K22" s="86"/>
      <c r="L22" s="78"/>
      <c r="M22" s="63"/>
      <c r="N22" s="63"/>
      <c r="O22" s="63"/>
      <c r="P22" s="63"/>
      <c r="Q22" s="63"/>
    </row>
    <row r="23" spans="1:17" ht="18.75">
      <c r="A23" s="65"/>
      <c r="B23" s="65"/>
      <c r="C23" s="65"/>
      <c r="D23" s="65"/>
      <c r="E23" s="65"/>
      <c r="F23" s="63"/>
      <c r="G23" s="63"/>
      <c r="H23" s="63"/>
      <c r="I23" s="63"/>
      <c r="J23" s="78"/>
      <c r="K23" s="86"/>
      <c r="L23" s="78"/>
      <c r="M23" s="63"/>
      <c r="N23" s="63"/>
      <c r="O23" s="63"/>
      <c r="P23" s="63"/>
      <c r="Q23" s="63"/>
    </row>
    <row r="24" spans="1:17" ht="18.75">
      <c r="A24" s="65"/>
      <c r="B24" s="65"/>
      <c r="C24" s="65"/>
      <c r="D24" s="65"/>
      <c r="E24" s="65"/>
      <c r="F24" s="63"/>
      <c r="G24" s="63"/>
      <c r="H24" s="63"/>
      <c r="I24" s="63"/>
      <c r="J24" s="87"/>
      <c r="K24" s="78"/>
      <c r="L24" s="78"/>
      <c r="M24" s="63"/>
      <c r="N24" s="63"/>
      <c r="O24" s="63"/>
      <c r="P24" s="63"/>
      <c r="Q24" s="63"/>
    </row>
    <row r="25" spans="1:17" ht="18.75">
      <c r="A25" s="65"/>
      <c r="B25" s="65"/>
      <c r="C25" s="65"/>
      <c r="D25" s="65"/>
      <c r="E25" s="65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</row>
  </sheetData>
  <mergeCells count="21">
    <mergeCell ref="N8:O9"/>
    <mergeCell ref="K10:K11"/>
    <mergeCell ref="J10:J11"/>
    <mergeCell ref="L10:L11"/>
    <mergeCell ref="M10:M11"/>
    <mergeCell ref="F10:F11"/>
    <mergeCell ref="G10:G11"/>
    <mergeCell ref="A17:O17"/>
    <mergeCell ref="A8:A11"/>
    <mergeCell ref="B8:B11"/>
    <mergeCell ref="C8:C11"/>
    <mergeCell ref="D8:D11"/>
    <mergeCell ref="E8:E11"/>
    <mergeCell ref="N10:N11"/>
    <mergeCell ref="O10:O11"/>
    <mergeCell ref="F8:G9"/>
    <mergeCell ref="J8:K9"/>
    <mergeCell ref="H8:I9"/>
    <mergeCell ref="H10:H11"/>
    <mergeCell ref="I10:I11"/>
    <mergeCell ref="L8:M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2"/>
  <sheetViews>
    <sheetView tabSelected="1" view="pageBreakPreview" topLeftCell="A13" zoomScaleSheetLayoutView="100" workbookViewId="0">
      <selection activeCell="E34" sqref="E34:F34"/>
    </sheetView>
  </sheetViews>
  <sheetFormatPr defaultColWidth="9.140625" defaultRowHeight="12.75"/>
  <cols>
    <col min="1" max="1" width="5.28515625" style="7" customWidth="1"/>
    <col min="2" max="2" width="59.5703125" style="7" customWidth="1"/>
    <col min="3" max="3" width="5.28515625" style="7" customWidth="1"/>
    <col min="4" max="4" width="13.140625" style="7" customWidth="1"/>
    <col min="5" max="5" width="13.5703125" style="7" customWidth="1"/>
    <col min="6" max="6" width="10.42578125" style="7" customWidth="1"/>
    <col min="7" max="7" width="12" style="7" customWidth="1"/>
    <col min="8" max="16384" width="9.140625" style="7"/>
  </cols>
  <sheetData>
    <row r="1" spans="1:7" ht="14.25">
      <c r="A1" s="1" t="s">
        <v>70</v>
      </c>
      <c r="B1" s="2"/>
      <c r="C1" s="3"/>
    </row>
    <row r="2" spans="1:7">
      <c r="A2" s="4" t="s">
        <v>71</v>
      </c>
      <c r="B2" s="9"/>
      <c r="C2" s="9"/>
    </row>
    <row r="3" spans="1:7" ht="14.25">
      <c r="A3" s="10" t="s">
        <v>0</v>
      </c>
      <c r="B3" s="11"/>
      <c r="C3" s="8"/>
    </row>
    <row r="6" spans="1:7">
      <c r="A6" s="110" t="s">
        <v>1</v>
      </c>
      <c r="B6" s="110"/>
      <c r="C6" s="110"/>
    </row>
    <row r="7" spans="1:7">
      <c r="A7" s="111" t="s">
        <v>13</v>
      </c>
      <c r="B7" s="111"/>
      <c r="C7" s="111"/>
    </row>
    <row r="8" spans="1:7">
      <c r="A8" s="112" t="s">
        <v>64</v>
      </c>
      <c r="B8" s="112"/>
      <c r="C8" s="112"/>
    </row>
    <row r="10" spans="1:7" s="22" customFormat="1"/>
    <row r="11" spans="1:7" ht="55.5" customHeight="1">
      <c r="A11" s="113" t="s">
        <v>21</v>
      </c>
      <c r="B11" s="109" t="s">
        <v>20</v>
      </c>
      <c r="C11" s="108" t="s">
        <v>24</v>
      </c>
      <c r="D11" s="107" t="s">
        <v>11</v>
      </c>
      <c r="E11" s="107"/>
      <c r="F11" s="107"/>
      <c r="G11" s="107"/>
    </row>
    <row r="12" spans="1:7" ht="12.75" customHeight="1">
      <c r="A12" s="114"/>
      <c r="B12" s="109"/>
      <c r="C12" s="108"/>
      <c r="D12" s="116" t="s">
        <v>59</v>
      </c>
      <c r="E12" s="105" t="s">
        <v>60</v>
      </c>
      <c r="F12" s="33"/>
      <c r="G12" s="13"/>
    </row>
    <row r="13" spans="1:7" ht="12.75" customHeight="1">
      <c r="A13" s="114"/>
      <c r="B13" s="109"/>
      <c r="C13" s="108"/>
      <c r="D13" s="117"/>
      <c r="E13" s="106"/>
      <c r="F13" s="36" t="s">
        <v>7</v>
      </c>
      <c r="G13" s="15" t="s">
        <v>8</v>
      </c>
    </row>
    <row r="14" spans="1:7">
      <c r="A14" s="114"/>
      <c r="B14" s="109"/>
      <c r="C14" s="108"/>
      <c r="D14" s="117"/>
      <c r="E14" s="106"/>
      <c r="F14" s="36">
        <v>2025</v>
      </c>
      <c r="G14" s="15" t="s">
        <v>51</v>
      </c>
    </row>
    <row r="15" spans="1:7">
      <c r="A15" s="114"/>
      <c r="B15" s="109"/>
      <c r="C15" s="108"/>
      <c r="D15" s="117"/>
      <c r="E15" s="106"/>
      <c r="F15" s="34"/>
      <c r="G15" s="18"/>
    </row>
    <row r="16" spans="1:7">
      <c r="A16" s="115"/>
      <c r="B16" s="109"/>
      <c r="C16" s="108"/>
      <c r="D16" s="118"/>
      <c r="E16" s="12"/>
      <c r="F16" s="35"/>
      <c r="G16" s="16"/>
    </row>
    <row r="17" spans="1:7">
      <c r="A17" s="37">
        <v>0</v>
      </c>
      <c r="B17" s="38">
        <v>1</v>
      </c>
      <c r="C17" s="39">
        <v>2</v>
      </c>
      <c r="D17" s="38">
        <v>3</v>
      </c>
      <c r="E17" s="39">
        <v>4</v>
      </c>
      <c r="F17" s="38">
        <v>5</v>
      </c>
      <c r="G17" s="39">
        <v>6</v>
      </c>
    </row>
    <row r="18" spans="1:7">
      <c r="A18" s="39"/>
      <c r="B18" s="25" t="s">
        <v>9</v>
      </c>
      <c r="C18" s="41" t="s">
        <v>2</v>
      </c>
      <c r="D18" s="83">
        <v>4</v>
      </c>
      <c r="E18" s="57">
        <v>0</v>
      </c>
      <c r="F18" s="57">
        <v>6</v>
      </c>
      <c r="G18" s="25">
        <f>IFERROR(F18/E18%,0)</f>
        <v>0</v>
      </c>
    </row>
    <row r="19" spans="1:7">
      <c r="A19" s="39"/>
      <c r="B19" s="25" t="s">
        <v>52</v>
      </c>
      <c r="C19" s="41" t="s">
        <v>3</v>
      </c>
      <c r="D19" s="41" t="s">
        <v>10</v>
      </c>
      <c r="E19" s="56">
        <v>0.13200000000000001</v>
      </c>
      <c r="F19" s="56">
        <v>0.13200000000000001</v>
      </c>
      <c r="G19" s="58" t="s">
        <v>10</v>
      </c>
    </row>
    <row r="20" spans="1:7" ht="14.25" customHeight="1">
      <c r="A20" s="39"/>
      <c r="B20" s="27" t="s">
        <v>40</v>
      </c>
      <c r="C20" s="41" t="s">
        <v>4</v>
      </c>
      <c r="D20" s="41" t="s">
        <v>10</v>
      </c>
      <c r="E20" s="56">
        <v>10</v>
      </c>
      <c r="F20" s="56">
        <v>10</v>
      </c>
      <c r="G20" s="58" t="s">
        <v>10</v>
      </c>
    </row>
    <row r="21" spans="1:7">
      <c r="A21" s="39"/>
      <c r="B21" s="27"/>
      <c r="C21" s="41"/>
      <c r="D21" s="41"/>
      <c r="E21" s="56"/>
      <c r="F21" s="56"/>
      <c r="G21" s="58"/>
    </row>
    <row r="22" spans="1:7">
      <c r="A22" s="39"/>
      <c r="B22" s="42" t="s">
        <v>23</v>
      </c>
      <c r="C22" s="41" t="s">
        <v>5</v>
      </c>
      <c r="D22" s="84">
        <f>4677/1000</f>
        <v>4.6769999999999996</v>
      </c>
      <c r="E22" s="57">
        <f>E18*E19*E20*1000</f>
        <v>0</v>
      </c>
      <c r="F22" s="89">
        <f>F18*F19*F20</f>
        <v>7.92</v>
      </c>
      <c r="G22" s="25">
        <f>IFERROR(F22/E22%,0)</f>
        <v>0</v>
      </c>
    </row>
    <row r="23" spans="1:7" s="22" customFormat="1">
      <c r="A23" s="14"/>
      <c r="B23" s="19"/>
      <c r="C23" s="43"/>
      <c r="D23" s="43"/>
      <c r="E23" s="24"/>
      <c r="F23" s="24"/>
      <c r="G23" s="14"/>
    </row>
    <row r="24" spans="1:7">
      <c r="A24" s="24" t="s">
        <v>12</v>
      </c>
      <c r="B24" s="19"/>
      <c r="C24" s="17"/>
    </row>
    <row r="25" spans="1:7">
      <c r="B25" s="20"/>
    </row>
    <row r="26" spans="1:7">
      <c r="B26" s="20"/>
    </row>
    <row r="27" spans="1:7">
      <c r="C27" s="5" t="s">
        <v>6</v>
      </c>
    </row>
    <row r="28" spans="1:7">
      <c r="C28" s="6"/>
    </row>
    <row r="29" spans="1:7">
      <c r="C29" s="40"/>
    </row>
    <row r="32" spans="1:7" s="32" customFormat="1"/>
  </sheetData>
  <mergeCells count="9">
    <mergeCell ref="E12:E15"/>
    <mergeCell ref="D11:G11"/>
    <mergeCell ref="C11:C16"/>
    <mergeCell ref="B11:B16"/>
    <mergeCell ref="A6:C6"/>
    <mergeCell ref="A7:C7"/>
    <mergeCell ref="A8:C8"/>
    <mergeCell ref="A11:A16"/>
    <mergeCell ref="D12:D16"/>
  </mergeCells>
  <pageMargins left="0.55118110236220474" right="0.23622047244094491" top="0.23622047244094491" bottom="0.23622047244094491" header="0.31496062992125984" footer="0.1968503937007874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4"/>
  <sheetViews>
    <sheetView view="pageBreakPreview" topLeftCell="A7" zoomScale="81" zoomScaleSheetLayoutView="81" workbookViewId="0">
      <selection activeCell="F19" sqref="F19"/>
    </sheetView>
  </sheetViews>
  <sheetFormatPr defaultColWidth="9.140625" defaultRowHeight="12.75"/>
  <cols>
    <col min="1" max="1" width="9.85546875" style="21" customWidth="1"/>
    <col min="2" max="2" width="31.7109375" style="21" customWidth="1"/>
    <col min="3" max="3" width="14.42578125" style="21" customWidth="1"/>
    <col min="4" max="4" width="13.28515625" style="21" customWidth="1"/>
    <col min="5" max="7" width="10.85546875" style="21" customWidth="1"/>
    <col min="8" max="8" width="14" style="21" customWidth="1"/>
    <col min="9" max="9" width="13.140625" style="21" customWidth="1"/>
    <col min="10" max="11" width="11.85546875" style="21" customWidth="1"/>
    <col min="12" max="16384" width="9.140625" style="21"/>
  </cols>
  <sheetData>
    <row r="1" spans="1:11" ht="18.75">
      <c r="A1" s="31" t="s">
        <v>72</v>
      </c>
      <c r="B1" s="30"/>
      <c r="C1" s="30"/>
      <c r="D1" s="30"/>
    </row>
    <row r="2" spans="1:11">
      <c r="A2" s="119" t="s">
        <v>73</v>
      </c>
      <c r="B2" s="120"/>
      <c r="C2" s="120"/>
      <c r="D2" s="120"/>
    </row>
    <row r="3" spans="1:11" ht="14.25">
      <c r="A3" s="29" t="s">
        <v>0</v>
      </c>
      <c r="B3" s="28"/>
      <c r="C3" s="28"/>
      <c r="D3" s="28"/>
    </row>
    <row r="5" spans="1:11">
      <c r="D5" s="121" t="s">
        <v>14</v>
      </c>
      <c r="E5" s="121"/>
    </row>
    <row r="6" spans="1:11" ht="36.75" customHeight="1">
      <c r="A6" s="122" t="s">
        <v>50</v>
      </c>
      <c r="B6" s="123"/>
      <c r="C6" s="123"/>
      <c r="D6" s="123"/>
      <c r="E6" s="123"/>
      <c r="F6" s="123"/>
      <c r="G6" s="123"/>
      <c r="H6" s="123"/>
      <c r="I6" s="123"/>
    </row>
    <row r="7" spans="1:11" ht="12.75" customHeight="1">
      <c r="A7" s="55"/>
      <c r="B7" s="55"/>
      <c r="C7" s="55"/>
      <c r="D7" s="55"/>
      <c r="E7" s="55"/>
      <c r="F7" s="55"/>
      <c r="G7" s="55"/>
      <c r="H7" s="55"/>
      <c r="I7" s="55"/>
    </row>
    <row r="8" spans="1:11">
      <c r="A8" s="24"/>
      <c r="B8" s="24"/>
      <c r="C8" s="24"/>
      <c r="D8" s="24"/>
      <c r="E8" s="24"/>
      <c r="F8" s="24"/>
      <c r="G8" s="24"/>
      <c r="H8" s="24"/>
      <c r="I8" s="24"/>
    </row>
    <row r="9" spans="1:11" ht="56.25" customHeight="1">
      <c r="A9" s="108" t="s">
        <v>15</v>
      </c>
      <c r="B9" s="124" t="s">
        <v>30</v>
      </c>
      <c r="C9" s="129" t="s">
        <v>43</v>
      </c>
      <c r="D9" s="116" t="s">
        <v>41</v>
      </c>
      <c r="E9" s="125" t="s">
        <v>47</v>
      </c>
      <c r="F9" s="108" t="s">
        <v>48</v>
      </c>
      <c r="G9" s="108"/>
      <c r="H9" s="124" t="s">
        <v>49</v>
      </c>
      <c r="I9" s="126"/>
      <c r="J9" s="131" t="s">
        <v>61</v>
      </c>
      <c r="K9" s="132"/>
    </row>
    <row r="10" spans="1:11" ht="75.75" customHeight="1">
      <c r="A10" s="108"/>
      <c r="B10" s="108"/>
      <c r="C10" s="130"/>
      <c r="D10" s="118"/>
      <c r="E10" s="117"/>
      <c r="F10" s="127" t="s">
        <v>18</v>
      </c>
      <c r="G10" s="127" t="s">
        <v>17</v>
      </c>
      <c r="H10" s="127" t="s">
        <v>26</v>
      </c>
      <c r="I10" s="127" t="s">
        <v>27</v>
      </c>
      <c r="J10" s="127" t="s">
        <v>62</v>
      </c>
      <c r="K10" s="127" t="s">
        <v>63</v>
      </c>
    </row>
    <row r="11" spans="1:11" ht="24" customHeight="1">
      <c r="A11" s="108"/>
      <c r="B11" s="108"/>
      <c r="C11" s="53" t="s">
        <v>29</v>
      </c>
      <c r="D11" s="53" t="s">
        <v>28</v>
      </c>
      <c r="E11" s="118"/>
      <c r="F11" s="128"/>
      <c r="G11" s="128"/>
      <c r="H11" s="128"/>
      <c r="I11" s="128"/>
      <c r="J11" s="128"/>
      <c r="K11" s="128"/>
    </row>
    <row r="12" spans="1:11">
      <c r="A12" s="52">
        <v>0</v>
      </c>
      <c r="B12" s="52">
        <v>1</v>
      </c>
      <c r="C12" s="52">
        <v>2</v>
      </c>
      <c r="D12" s="52">
        <v>3</v>
      </c>
      <c r="E12" s="52">
        <v>4</v>
      </c>
      <c r="F12" s="52">
        <v>5</v>
      </c>
      <c r="G12" s="52">
        <v>6</v>
      </c>
      <c r="H12" s="52">
        <v>7</v>
      </c>
      <c r="I12" s="52">
        <v>8</v>
      </c>
      <c r="J12" s="80"/>
      <c r="K12" s="80"/>
    </row>
    <row r="13" spans="1:11" s="50" customFormat="1">
      <c r="A13" s="49"/>
      <c r="B13" s="49" t="s">
        <v>16</v>
      </c>
      <c r="C13" s="49" t="s">
        <v>10</v>
      </c>
      <c r="D13" s="49" t="s">
        <v>10</v>
      </c>
      <c r="E13" s="49" t="s">
        <v>10</v>
      </c>
      <c r="F13" s="49">
        <f>SUM(F14,F16,F18,F20,F22)</f>
        <v>3</v>
      </c>
      <c r="G13" s="49">
        <f>SUM(G14,G16,G18,G20,G22)</f>
        <v>0</v>
      </c>
      <c r="H13" s="49">
        <f>SUM(H14:H23)</f>
        <v>21</v>
      </c>
      <c r="I13" s="49">
        <f>SUM(I14:I23)</f>
        <v>0</v>
      </c>
      <c r="J13" s="82"/>
      <c r="K13" s="82"/>
    </row>
    <row r="14" spans="1:11">
      <c r="A14" s="25">
        <v>1</v>
      </c>
      <c r="B14" s="46" t="s">
        <v>34</v>
      </c>
      <c r="C14" s="46">
        <v>2.1999999999999999E-2</v>
      </c>
      <c r="D14" s="59">
        <v>0.57999999999999996</v>
      </c>
      <c r="E14" s="57">
        <v>169</v>
      </c>
      <c r="F14" s="25"/>
      <c r="G14" s="25"/>
      <c r="H14" s="25">
        <f t="shared" ref="H14:H23" si="0">ROUND(F14*C14*E14+F14*D14,0)</f>
        <v>0</v>
      </c>
      <c r="I14" s="25">
        <f t="shared" ref="I14:I23" si="1">ROUND(G14*E14*C14+G14*D14,0)</f>
        <v>0</v>
      </c>
      <c r="J14" s="81" t="s">
        <v>10</v>
      </c>
      <c r="K14" s="81" t="s">
        <v>10</v>
      </c>
    </row>
    <row r="15" spans="1:11" ht="25.5">
      <c r="A15" s="25"/>
      <c r="B15" s="47" t="s">
        <v>42</v>
      </c>
      <c r="C15" s="48">
        <f>ROUND(C14*50%,3)</f>
        <v>1.0999999999999999E-2</v>
      </c>
      <c r="D15" s="48">
        <f>ROUND(D14*50%,3)</f>
        <v>0.28999999999999998</v>
      </c>
      <c r="E15" s="57">
        <v>169</v>
      </c>
      <c r="F15" s="25"/>
      <c r="G15" s="25"/>
      <c r="H15" s="25">
        <f t="shared" si="0"/>
        <v>0</v>
      </c>
      <c r="I15" s="25">
        <f t="shared" si="1"/>
        <v>0</v>
      </c>
      <c r="J15" s="81" t="s">
        <v>10</v>
      </c>
      <c r="K15" s="81" t="s">
        <v>10</v>
      </c>
    </row>
    <row r="16" spans="1:11">
      <c r="A16" s="25"/>
      <c r="B16" s="46" t="s">
        <v>35</v>
      </c>
      <c r="C16" s="46">
        <v>2.1999999999999999E-2</v>
      </c>
      <c r="D16" s="46">
        <v>0.78900000000000003</v>
      </c>
      <c r="E16" s="57">
        <v>169</v>
      </c>
      <c r="F16" s="26"/>
      <c r="G16" s="26"/>
      <c r="H16" s="25">
        <f>ROUND(F16*C16*E16+F16*D16,0)</f>
        <v>0</v>
      </c>
      <c r="I16" s="25">
        <f t="shared" si="1"/>
        <v>0</v>
      </c>
      <c r="J16" s="81" t="s">
        <v>10</v>
      </c>
      <c r="K16" s="81" t="s">
        <v>10</v>
      </c>
    </row>
    <row r="17" spans="1:11" ht="25.5">
      <c r="A17" s="25"/>
      <c r="B17" s="47" t="s">
        <v>44</v>
      </c>
      <c r="C17" s="48">
        <f>ROUND(C16*50%,3)</f>
        <v>1.0999999999999999E-2</v>
      </c>
      <c r="D17" s="48">
        <f>ROUND(D16*50%,3)</f>
        <v>0.39500000000000002</v>
      </c>
      <c r="E17" s="57">
        <v>169</v>
      </c>
      <c r="F17" s="26"/>
      <c r="G17" s="26"/>
      <c r="H17" s="25">
        <f t="shared" si="0"/>
        <v>0</v>
      </c>
      <c r="I17" s="25">
        <f t="shared" si="1"/>
        <v>0</v>
      </c>
      <c r="J17" s="81" t="s">
        <v>10</v>
      </c>
      <c r="K17" s="81" t="s">
        <v>10</v>
      </c>
    </row>
    <row r="18" spans="1:11">
      <c r="A18" s="25"/>
      <c r="B18" s="46" t="s">
        <v>36</v>
      </c>
      <c r="C18" s="46">
        <v>2.1999999999999999E-2</v>
      </c>
      <c r="D18" s="46">
        <v>0.96799999999999997</v>
      </c>
      <c r="E18" s="57">
        <v>169</v>
      </c>
      <c r="F18" s="26">
        <v>2</v>
      </c>
      <c r="G18" s="26"/>
      <c r="H18" s="25">
        <f t="shared" si="0"/>
        <v>9</v>
      </c>
      <c r="I18" s="25">
        <f t="shared" si="1"/>
        <v>0</v>
      </c>
      <c r="J18" s="81" t="s">
        <v>10</v>
      </c>
      <c r="K18" s="81" t="s">
        <v>10</v>
      </c>
    </row>
    <row r="19" spans="1:11" ht="25.5">
      <c r="A19" s="25"/>
      <c r="B19" s="47" t="s">
        <v>42</v>
      </c>
      <c r="C19" s="48">
        <f>ROUND(C18*50%,3)</f>
        <v>1.0999999999999999E-2</v>
      </c>
      <c r="D19" s="48">
        <f>ROUND(D18*50%,3)</f>
        <v>0.48399999999999999</v>
      </c>
      <c r="E19" s="57">
        <v>169</v>
      </c>
      <c r="F19" s="26">
        <v>2</v>
      </c>
      <c r="G19" s="26"/>
      <c r="H19" s="25">
        <f t="shared" si="0"/>
        <v>5</v>
      </c>
      <c r="I19" s="25">
        <f t="shared" si="1"/>
        <v>0</v>
      </c>
      <c r="J19" s="81" t="s">
        <v>10</v>
      </c>
      <c r="K19" s="81" t="s">
        <v>10</v>
      </c>
    </row>
    <row r="20" spans="1:11">
      <c r="A20" s="25"/>
      <c r="B20" s="46" t="s">
        <v>37</v>
      </c>
      <c r="C20" s="46">
        <v>2.1999999999999999E-2</v>
      </c>
      <c r="D20" s="46">
        <v>1.1950000000000001</v>
      </c>
      <c r="E20" s="57">
        <v>169</v>
      </c>
      <c r="F20" s="26">
        <v>1</v>
      </c>
      <c r="G20" s="26"/>
      <c r="H20" s="25">
        <f t="shared" si="0"/>
        <v>5</v>
      </c>
      <c r="I20" s="25">
        <f t="shared" si="1"/>
        <v>0</v>
      </c>
      <c r="J20" s="81" t="s">
        <v>10</v>
      </c>
      <c r="K20" s="81" t="s">
        <v>10</v>
      </c>
    </row>
    <row r="21" spans="1:11" ht="25.5">
      <c r="A21" s="25"/>
      <c r="B21" s="47" t="s">
        <v>42</v>
      </c>
      <c r="C21" s="48">
        <f>ROUND(C20*50%,3)</f>
        <v>1.0999999999999999E-2</v>
      </c>
      <c r="D21" s="48">
        <f>ROUND(D20*50%,3)</f>
        <v>0.59799999999999998</v>
      </c>
      <c r="E21" s="57">
        <v>169</v>
      </c>
      <c r="F21" s="26">
        <v>1</v>
      </c>
      <c r="G21" s="26"/>
      <c r="H21" s="25">
        <f t="shared" si="0"/>
        <v>2</v>
      </c>
      <c r="I21" s="25">
        <f t="shared" si="1"/>
        <v>0</v>
      </c>
      <c r="J21" s="81" t="s">
        <v>10</v>
      </c>
      <c r="K21" s="81" t="s">
        <v>10</v>
      </c>
    </row>
    <row r="22" spans="1:11">
      <c r="A22" s="25"/>
      <c r="B22" s="46" t="s">
        <v>25</v>
      </c>
      <c r="C22" s="46">
        <v>2.1999999999999999E-2</v>
      </c>
      <c r="D22" s="46">
        <v>1.3380000000000001</v>
      </c>
      <c r="E22" s="57">
        <v>169</v>
      </c>
      <c r="F22" s="26"/>
      <c r="G22" s="26"/>
      <c r="H22" s="25">
        <f t="shared" si="0"/>
        <v>0</v>
      </c>
      <c r="I22" s="25">
        <f t="shared" si="1"/>
        <v>0</v>
      </c>
      <c r="J22" s="81" t="s">
        <v>10</v>
      </c>
      <c r="K22" s="81" t="s">
        <v>10</v>
      </c>
    </row>
    <row r="23" spans="1:11" ht="25.5">
      <c r="A23" s="25"/>
      <c r="B23" s="47" t="s">
        <v>42</v>
      </c>
      <c r="C23" s="48">
        <f>ROUND(C22*50%,3)</f>
        <v>1.0999999999999999E-2</v>
      </c>
      <c r="D23" s="48">
        <f>ROUND(D22*50%,3)</f>
        <v>0.66900000000000004</v>
      </c>
      <c r="E23" s="57">
        <v>169</v>
      </c>
      <c r="F23" s="26"/>
      <c r="G23" s="26"/>
      <c r="H23" s="25">
        <f t="shared" si="0"/>
        <v>0</v>
      </c>
      <c r="I23" s="25">
        <f t="shared" si="1"/>
        <v>0</v>
      </c>
      <c r="J23" s="81" t="s">
        <v>10</v>
      </c>
      <c r="K23" s="81" t="s">
        <v>10</v>
      </c>
    </row>
    <row r="24" spans="1:11">
      <c r="A24" s="24"/>
      <c r="B24" s="44"/>
      <c r="C24" s="44"/>
      <c r="D24" s="44"/>
      <c r="E24" s="45"/>
      <c r="F24" s="45"/>
      <c r="G24" s="45"/>
      <c r="H24" s="24"/>
      <c r="I24" s="24"/>
    </row>
    <row r="25" spans="1:11">
      <c r="A25" s="24"/>
      <c r="B25" s="44"/>
      <c r="C25" s="44"/>
      <c r="D25" s="44"/>
      <c r="E25" s="45"/>
      <c r="F25" s="45"/>
      <c r="G25" s="45"/>
      <c r="H25" s="24"/>
      <c r="I25" s="24"/>
    </row>
    <row r="26" spans="1:11">
      <c r="A26" s="134" t="s">
        <v>22</v>
      </c>
      <c r="B26" s="134"/>
      <c r="C26" s="134"/>
      <c r="D26" s="134"/>
      <c r="E26" s="134"/>
      <c r="F26" s="134"/>
      <c r="G26" s="134"/>
      <c r="H26" s="134"/>
      <c r="I26" s="134"/>
    </row>
    <row r="27" spans="1:11">
      <c r="A27" s="24"/>
      <c r="B27" s="44"/>
      <c r="C27" s="44"/>
      <c r="D27" s="44"/>
      <c r="E27" s="45"/>
      <c r="F27" s="45"/>
      <c r="G27" s="45"/>
      <c r="H27" s="24"/>
      <c r="I27" s="24"/>
    </row>
    <row r="28" spans="1:11">
      <c r="A28" s="24"/>
      <c r="B28" s="24"/>
      <c r="C28" s="24"/>
      <c r="D28" s="24"/>
      <c r="E28" s="24"/>
      <c r="F28" s="24"/>
      <c r="G28" s="24"/>
      <c r="H28" s="24"/>
      <c r="I28" s="24"/>
    </row>
    <row r="30" spans="1:11">
      <c r="A30" s="54"/>
      <c r="B30" s="54"/>
      <c r="C30" s="54"/>
      <c r="D30" s="54"/>
      <c r="E30" s="54"/>
      <c r="F30" s="54"/>
      <c r="G30" s="54"/>
      <c r="H30" s="54"/>
      <c r="I30" s="54"/>
    </row>
    <row r="31" spans="1:11">
      <c r="A31" s="133" t="s">
        <v>6</v>
      </c>
      <c r="B31" s="133"/>
      <c r="C31" s="133"/>
      <c r="D31" s="133"/>
      <c r="E31" s="133"/>
      <c r="F31" s="133"/>
      <c r="G31" s="133"/>
      <c r="H31" s="133"/>
      <c r="I31" s="133"/>
    </row>
    <row r="32" spans="1:11">
      <c r="A32" s="135"/>
      <c r="B32" s="135"/>
      <c r="C32" s="135"/>
      <c r="D32" s="135"/>
      <c r="E32" s="135"/>
      <c r="F32" s="135"/>
      <c r="G32" s="135"/>
      <c r="H32" s="135"/>
      <c r="I32" s="135"/>
    </row>
    <row r="33" spans="2:9">
      <c r="B33" s="23"/>
      <c r="C33" s="23"/>
      <c r="D33" s="23"/>
      <c r="E33" s="23"/>
      <c r="F33" s="23"/>
      <c r="G33" s="23"/>
      <c r="H33" s="23"/>
      <c r="I33" s="23"/>
    </row>
    <row r="34" spans="2:9">
      <c r="B34" s="133"/>
      <c r="C34" s="133"/>
      <c r="D34" s="133"/>
      <c r="E34" s="133"/>
      <c r="F34" s="51"/>
      <c r="G34" s="51"/>
      <c r="H34" s="51"/>
      <c r="I34" s="51"/>
    </row>
  </sheetData>
  <mergeCells count="21">
    <mergeCell ref="J9:K9"/>
    <mergeCell ref="J10:J11"/>
    <mergeCell ref="K10:K11"/>
    <mergeCell ref="B34:E34"/>
    <mergeCell ref="G10:G11"/>
    <mergeCell ref="H10:H11"/>
    <mergeCell ref="I10:I11"/>
    <mergeCell ref="A26:I26"/>
    <mergeCell ref="A31:I31"/>
    <mergeCell ref="A32:I32"/>
    <mergeCell ref="A2:D2"/>
    <mergeCell ref="D5:E5"/>
    <mergeCell ref="A6:I6"/>
    <mergeCell ref="A9:A11"/>
    <mergeCell ref="B9:B11"/>
    <mergeCell ref="E9:E11"/>
    <mergeCell ref="F9:G9"/>
    <mergeCell ref="H9:I9"/>
    <mergeCell ref="F10:F11"/>
    <mergeCell ref="C9:C10"/>
    <mergeCell ref="D9:D10"/>
  </mergeCells>
  <pageMargins left="0.55118110236220474" right="0.23622047244094491" top="0.23622047244094491" bottom="0.23622047244094491" header="0.31496062992125984" footer="0.19685039370078741"/>
  <pageSetup paperSize="9" scale="8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 </vt:lpstr>
      <vt:lpstr>21 - 01 C O M</vt:lpstr>
      <vt:lpstr>22-01 C O M </vt:lpstr>
      <vt:lpstr>'20 '!Print_Area</vt:lpstr>
      <vt:lpstr>'21 - 01 C O M'!Print_Area</vt:lpstr>
      <vt:lpstr>'22-01 C O M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Contabilitate</cp:lastModifiedBy>
  <cp:lastPrinted>2025-01-10T07:15:10Z</cp:lastPrinted>
  <dcterms:created xsi:type="dcterms:W3CDTF">2020-07-29T07:53:27Z</dcterms:created>
  <dcterms:modified xsi:type="dcterms:W3CDTF">2025-01-10T07:17:37Z</dcterms:modified>
</cp:coreProperties>
</file>